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<sst xmlns="http://schemas.openxmlformats.org/spreadsheetml/2006/main" count="124" uniqueCount="83">
  <si>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</si>
  <si>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</si>
  <si>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</si>
  <si>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</si>
  <si>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</si>
  <si>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</si>
  <si>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</si>
  <si>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</si>
  <si>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</si>
  <si>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</si>
  <si>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</si>
  <si>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</si>
  <si>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</si>
  <si>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</si>
  <si>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</si>
  <si>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</si>
  <si>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</si>
  <si>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</si>
  <si>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</si>
  <si>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</si>
  <si>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</si>
  <si>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</si>
  <si>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</si>
  <si>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</si>
  <si>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</si>
  <si>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</si>
  <si>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</si>
  <si>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</si>
  <si>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</si>
  <si>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</si>
  <si>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</si>
  <si>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</si>
  <si>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</si>
  <si>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</si>
  <si>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</si>
  <si>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</si>
  <si>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</si>
  <si>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</si>
  <si>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</si>
  <si>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</si>
  <si>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</si>
  <si>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</si>
  <si>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</si>
  <si>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</si>
  <si>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</si>
  <si>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</si>
  <si>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</si>
  <si>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</si>
  <si>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</si>
  <si>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</si>
  <si>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</si>
  <si>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</si>
  <si>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</si>
  <si>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</si>
  <si>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</si>
  <si>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</si>
  <si>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</si>
  <si>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</si>
  <si>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</si>
  <si>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</si>
  <si>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</si>
  <si>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</si>
  <si>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</si>
  <si>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</si>
  <si>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</si>
  <si>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</si>
  <si>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</si>
  <si>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</si>
  <si>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</si>
  <si>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</si>
  <si>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</si>
  <si>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</si>
  <si>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</si>
  <si>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</si>
  <si>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</si>
  <si>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</si>
  <si>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</si>
  <si>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</si>
  <si>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</si>
  <si>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t>станом на 13.02.2018</t>
  </si>
  <si>
    <r>
      <t xml:space="preserve">станом на 13.02.2018р.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</si>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</sst>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8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2488927"/>
        <c:axId val="46856024"/>
      </c:lineChart>
      <c:catAx>
        <c:axId val="424889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6024"/>
        <c:crosses val="autoZero"/>
        <c:auto val="0"/>
        <c:lblOffset val="100"/>
        <c:tickLblSkip val="1"/>
        <c:noMultiLvlLbl val="0"/>
      </c:catAx>
      <c:valAx>
        <c:axId val="468560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8892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9051033"/>
        <c:axId val="37241570"/>
      </c:lineChart>
      <c:catAx>
        <c:axId val="190510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41570"/>
        <c:crosses val="autoZero"/>
        <c:auto val="0"/>
        <c:lblOffset val="100"/>
        <c:tickLblSkip val="1"/>
        <c:noMultiLvlLbl val="0"/>
      </c:catAx>
      <c:valAx>
        <c:axId val="372415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510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738675"/>
        <c:axId val="63777164"/>
      </c:bar3D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38675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7123565"/>
        <c:axId val="65676630"/>
      </c:bar3D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23565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158 072,1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-78 331,6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-78 331,6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14560.55/1000</f>
        <v>14.56055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4362046.31/1000</f>
        <v>4362.04631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H1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11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5349.1831250000005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5349.2</v>
      </c>
      <c r="R5" s="69">
        <v>14.8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5349.2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5349.2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5349.2</v>
      </c>
      <c r="R8" s="71">
        <v>83.2</v>
      </c>
      <c r="S8" s="72">
        <v>0</v>
      </c>
      <c r="T8" s="70">
        <v>0</v>
      </c>
      <c r="U8" s="109">
        <v>0</v>
      </c>
      <c r="V8" s="110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5349.2</v>
      </c>
      <c r="R9" s="71">
        <v>0</v>
      </c>
      <c r="S9" s="72">
        <v>0</v>
      </c>
      <c r="T9" s="70">
        <v>10</v>
      </c>
      <c r="U9" s="109">
        <v>0</v>
      </c>
      <c r="V9" s="110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5349.2</v>
      </c>
      <c r="R10" s="71">
        <v>0</v>
      </c>
      <c r="S10" s="72">
        <v>0</v>
      </c>
      <c r="T10" s="70">
        <v>0</v>
      </c>
      <c r="U10" s="109">
        <v>1</v>
      </c>
      <c r="V10" s="110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5349.2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43144</v>
      </c>
      <c r="B12" s="77"/>
      <c r="C12" s="70"/>
      <c r="D12" s="106"/>
      <c r="E12" s="106"/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3500</v>
      </c>
      <c r="P12" s="3">
        <f t="shared" si="2"/>
        <v>0</v>
      </c>
      <c r="Q12" s="2">
        <v>5349.2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43145</v>
      </c>
      <c r="B13" s="65"/>
      <c r="C13" s="70"/>
      <c r="D13" s="106"/>
      <c r="E13" s="106"/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5000</v>
      </c>
      <c r="P13" s="3">
        <f t="shared" si="2"/>
        <v>0</v>
      </c>
      <c r="Q13" s="2">
        <v>5349.2</v>
      </c>
      <c r="R13" s="69"/>
      <c r="S13" s="65"/>
      <c r="T13" s="70"/>
      <c r="U13" s="109"/>
      <c r="V13" s="110"/>
      <c r="W13" s="68">
        <f t="shared" si="3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7800</v>
      </c>
      <c r="P14" s="3">
        <f t="shared" si="2"/>
        <v>0</v>
      </c>
      <c r="Q14" s="2">
        <v>5349.2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5349.2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4490</v>
      </c>
      <c r="P16" s="3">
        <f t="shared" si="2"/>
        <v>0</v>
      </c>
      <c r="Q16" s="2">
        <v>5349.2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3400</v>
      </c>
      <c r="P17" s="3">
        <f t="shared" si="2"/>
        <v>0</v>
      </c>
      <c r="Q17" s="2">
        <v>5349.2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5349.2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2"/>
        <v>0</v>
      </c>
      <c r="Q19" s="2">
        <v>5349.2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6330</v>
      </c>
      <c r="P20" s="3">
        <f t="shared" si="2"/>
        <v>0</v>
      </c>
      <c r="Q20" s="2">
        <v>5349.2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7800</v>
      </c>
      <c r="P21" s="3">
        <f t="shared" si="2"/>
        <v>0</v>
      </c>
      <c r="Q21" s="2">
        <v>5349.2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12900</v>
      </c>
      <c r="P22" s="3">
        <f t="shared" si="2"/>
        <v>0</v>
      </c>
      <c r="Q22" s="2">
        <v>5349.2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18005</v>
      </c>
      <c r="P23" s="3">
        <f t="shared" si="2"/>
        <v>0</v>
      </c>
      <c r="Q23" s="2">
        <v>5349.2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26411.6</v>
      </c>
      <c r="C24" s="85">
        <f t="shared" si="4"/>
        <v>96.60000000000001</v>
      </c>
      <c r="D24" s="107">
        <f t="shared" si="4"/>
        <v>96.60000000000001</v>
      </c>
      <c r="E24" s="107">
        <f t="shared" si="4"/>
        <v>0</v>
      </c>
      <c r="F24" s="85">
        <f t="shared" si="4"/>
        <v>260.8</v>
      </c>
      <c r="G24" s="85">
        <f t="shared" si="4"/>
        <v>1176.8</v>
      </c>
      <c r="H24" s="85">
        <f t="shared" si="4"/>
        <v>12603.3</v>
      </c>
      <c r="I24" s="85">
        <f t="shared" si="4"/>
        <v>857.7</v>
      </c>
      <c r="J24" s="85">
        <f t="shared" si="4"/>
        <v>220.1</v>
      </c>
      <c r="K24" s="85">
        <f t="shared" si="4"/>
        <v>550.1</v>
      </c>
      <c r="L24" s="85">
        <f t="shared" si="4"/>
        <v>280.1</v>
      </c>
      <c r="M24" s="84">
        <f t="shared" si="4"/>
        <v>336.3649999999991</v>
      </c>
      <c r="N24" s="84">
        <f t="shared" si="4"/>
        <v>42793.465000000004</v>
      </c>
      <c r="O24" s="84">
        <f t="shared" si="4"/>
        <v>121125</v>
      </c>
      <c r="P24" s="86">
        <f>N24/O24</f>
        <v>0.3533000206398349</v>
      </c>
      <c r="Q24" s="2"/>
      <c r="R24" s="75">
        <f>SUM(R4:R23)</f>
        <v>98</v>
      </c>
      <c r="S24" s="75">
        <f>SUM(S4:S23)</f>
        <v>0</v>
      </c>
      <c r="T24" s="75">
        <f>SUM(T4:T23)</f>
        <v>10</v>
      </c>
      <c r="U24" s="126">
        <f>SUM(U4:U23)</f>
        <v>1</v>
      </c>
      <c r="V24" s="127"/>
      <c r="W24" s="75">
        <f>R24+S24+U24+T24+V24</f>
        <v>109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43144</v>
      </c>
      <c r="S29" s="129">
        <v>2.88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43144</v>
      </c>
      <c r="S39" s="118">
        <v>4482.745859999999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82</v>
      </c>
      <c r="P27" s="159"/>
    </row>
    <row r="28" spans="1:16" ht="30.75" customHeight="1">
      <c r="A28" s="149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4482.745859999999</v>
      </c>
      <c r="B29" s="45">
        <v>1015</v>
      </c>
      <c r="C29" s="45">
        <v>113.02</v>
      </c>
      <c r="D29" s="45">
        <v>806.429</v>
      </c>
      <c r="E29" s="45">
        <v>806.43</v>
      </c>
      <c r="F29" s="45">
        <v>3000</v>
      </c>
      <c r="G29" s="45">
        <v>167.01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1088.46</v>
      </c>
      <c r="N29" s="47">
        <f>M29-L29</f>
        <v>-3736.969</v>
      </c>
      <c r="O29" s="160">
        <f>лютий!S29</f>
        <v>2.88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90240.93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14530.33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37649.5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4902.65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5086.16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4268.189999999984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158072.06999999998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113.02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167.01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2018-02-13T12:24:07Z</dcterms:modified>
  <cp:category/>
  <cp:version/>
  <cp:contentType/>
  <cp:contentStatus/>
</cp:coreProperties>
</file>